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75" windowHeight="5595"/>
  </bookViews>
  <sheets>
    <sheet name="PPI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O10" i="4" s="1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7" i="4" l="1"/>
  <c r="Q27" i="4"/>
  <c r="I27" i="4" l="1"/>
  <c r="H27" i="4"/>
  <c r="G27" i="4"/>
  <c r="N4" i="4" l="1"/>
  <c r="Q4" i="4"/>
  <c r="P4" i="4"/>
</calcChain>
</file>

<file path=xl/sharedStrings.xml><?xml version="1.0" encoding="utf-8"?>
<sst xmlns="http://schemas.openxmlformats.org/spreadsheetml/2006/main" count="184" uniqueCount="70">
  <si>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</si>
  <si>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</si>
  <si>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</si>
  <si>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</si>
  <si>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</si>
  <si>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</si>
  <si>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</si>
  <si>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</si>
  <si>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</si>
  <si>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</si>
  <si>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</si>
  <si>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</si>
  <si>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</si>
  <si>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</si>
  <si>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</si>
  <si>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</si>
  <si>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</si>
  <si>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</si>
  <si>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</si>
  <si>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</si>
  <si>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</si>
  <si>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E000101</t>
  </si>
  <si>
    <t>A POT EN REDES DE COND,DISTR Y PZAS ESP RECUPERADA</t>
  </si>
  <si>
    <t>5150</t>
  </si>
  <si>
    <t>BIENES MUEBLES</t>
  </si>
  <si>
    <t>INGENIERIA Y PLANEACION</t>
  </si>
  <si>
    <t>31120M09A090000</t>
  </si>
  <si>
    <t>E000102</t>
  </si>
  <si>
    <t>AGUA REGULADA CONFORME A NORMA</t>
  </si>
  <si>
    <t>SANEAMIENTO</t>
  </si>
  <si>
    <t>31120M09A070000</t>
  </si>
  <si>
    <t>E000103</t>
  </si>
  <si>
    <t>OPERATIVIDAD DEL SISTEMA HIDRAULICO MEJORADA</t>
  </si>
  <si>
    <t>OPERACION Y MTTO ADMINISTRATIVO</t>
  </si>
  <si>
    <t>31120M09A010400</t>
  </si>
  <si>
    <t>E00010302</t>
  </si>
  <si>
    <t>ADMINISTRACION DEL RECURSO HUMANO</t>
  </si>
  <si>
    <t>RECURSOS HUMANOS</t>
  </si>
  <si>
    <t>31120M09A030000</t>
  </si>
  <si>
    <t>E00010305</t>
  </si>
  <si>
    <t>CONTROL Y OPERATIVIDAD DEL EQUIPO INFORMATICO</t>
  </si>
  <si>
    <t>INFORMATICA</t>
  </si>
  <si>
    <t>31120M09A060000</t>
  </si>
  <si>
    <t>5310</t>
  </si>
  <si>
    <t>5410</t>
  </si>
  <si>
    <t>OPERACION Y MTTO MAQUINARIA Y EQUIPO</t>
  </si>
  <si>
    <t>31120M09A010300</t>
  </si>
  <si>
    <t/>
  </si>
  <si>
    <t>OPERACION Y MTTO AGUA POTABLE</t>
  </si>
  <si>
    <t>31120M09A010100</t>
  </si>
  <si>
    <t>E00010304</t>
  </si>
  <si>
    <t>GESTION Y COBRANZA DEL INGRESO</t>
  </si>
  <si>
    <t>COMERCIALIZACION</t>
  </si>
  <si>
    <t>31120M09A050000</t>
  </si>
  <si>
    <t>5490</t>
  </si>
  <si>
    <t>5630</t>
  </si>
  <si>
    <t>5640</t>
  </si>
  <si>
    <t>E00010306</t>
  </si>
  <si>
    <t>DIFUSION DE LA OPERATIVIDAD DEL SISTEMA</t>
  </si>
  <si>
    <t>COMUNICACION SOCIAL</t>
  </si>
  <si>
    <t>31120M09A080000</t>
  </si>
  <si>
    <t>5650</t>
  </si>
  <si>
    <t>OPERACION Y MTTO ALCANTARILLADO</t>
  </si>
  <si>
    <t>31120M09A010200</t>
  </si>
  <si>
    <t>5690</t>
  </si>
  <si>
    <t>6130</t>
  </si>
  <si>
    <t>OBRA</t>
  </si>
  <si>
    <t>6160</t>
  </si>
  <si>
    <t>Junta Municipal de Agua Potable y Alcantarillado de Cortázar, Gto.
Programas y Proyectos de Inversión
Del 1 de Enero al 31 de Marzo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</si>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</sst>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4" fillId="0" borderId="0" xfId="10" applyAlignment="1" applyProtection="1">
      <alignment horizontal="left" vertical="top" indent="1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E1" workbookViewId="0">
      <selection activeCell="U15" sqref="U15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12000</v>
      </c>
      <c r="H4" s="10">
        <v>12000</v>
      </c>
      <c r="I4" s="10">
        <v>0</v>
      </c>
      <c r="J4" s="5">
        <v>1</v>
      </c>
      <c r="K4" s="5">
        <v>1</v>
      </c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12000</v>
      </c>
      <c r="H5" s="10">
        <v>12000</v>
      </c>
      <c r="I5" s="10">
        <v>0</v>
      </c>
      <c r="J5" s="5">
        <v>1</v>
      </c>
      <c r="K5" s="5">
        <v>1</v>
      </c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22500</v>
      </c>
      <c r="H6" s="10">
        <v>22500</v>
      </c>
      <c r="I6" s="10">
        <v>0</v>
      </c>
      <c r="J6" s="5">
        <v>1</v>
      </c>
      <c r="K6" s="5">
        <v>1</v>
      </c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10000</v>
      </c>
      <c r="H7" s="10">
        <v>10000</v>
      </c>
      <c r="I7" s="10">
        <v>0</v>
      </c>
      <c r="J7" s="5">
        <v>1</v>
      </c>
      <c r="K7" s="5">
        <v>1</v>
      </c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39</v>
      </c>
      <c r="B8" s="12" t="s">
        <v>40</v>
      </c>
      <c r="C8" s="12" t="s">
        <v>23</v>
      </c>
      <c r="D8" s="12" t="s">
        <v>24</v>
      </c>
      <c r="E8" s="12" t="s">
        <v>42</v>
      </c>
      <c r="F8" s="12" t="s">
        <v>41</v>
      </c>
      <c r="G8" s="10">
        <v>365000</v>
      </c>
      <c r="H8" s="10">
        <v>365000</v>
      </c>
      <c r="I8" s="10">
        <v>73058.95</v>
      </c>
      <c r="J8" s="5">
        <v>12</v>
      </c>
      <c r="K8" s="5">
        <v>12</v>
      </c>
      <c r="L8" s="5">
        <v>7</v>
      </c>
      <c r="M8" s="8" t="s">
        <v>17</v>
      </c>
      <c r="N8" s="7">
        <f>IF(G8&gt;0,I8/G8,0)</f>
        <v>0.20016150684931505</v>
      </c>
      <c r="O8" s="7">
        <f>IF(H8&gt;0,I8/H8,0)</f>
        <v>0.20016150684931505</v>
      </c>
      <c r="P8" s="6">
        <f>IF(J8=0,0,L8/J8)</f>
        <v>0.58333333333333337</v>
      </c>
      <c r="Q8" s="6">
        <f>IF(L8=0,0,L8/K8)</f>
        <v>0.58333333333333337</v>
      </c>
    </row>
    <row r="9" spans="1:17" x14ac:dyDescent="0.25">
      <c r="A9" s="12" t="s">
        <v>27</v>
      </c>
      <c r="B9" s="12" t="s">
        <v>28</v>
      </c>
      <c r="C9" s="12" t="s">
        <v>43</v>
      </c>
      <c r="D9" s="12" t="s">
        <v>24</v>
      </c>
      <c r="E9" s="12" t="s">
        <v>30</v>
      </c>
      <c r="F9" s="12" t="s">
        <v>29</v>
      </c>
      <c r="G9" s="10">
        <v>50000</v>
      </c>
      <c r="H9" s="10">
        <v>50000</v>
      </c>
      <c r="I9" s="10">
        <v>0</v>
      </c>
      <c r="J9" s="5">
        <v>2</v>
      </c>
      <c r="K9" s="5">
        <v>2</v>
      </c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31</v>
      </c>
      <c r="B10" s="12" t="s">
        <v>32</v>
      </c>
      <c r="C10" s="12" t="s">
        <v>44</v>
      </c>
      <c r="D10" s="12" t="s">
        <v>24</v>
      </c>
      <c r="E10" s="12" t="s">
        <v>46</v>
      </c>
      <c r="F10" s="12" t="s">
        <v>45</v>
      </c>
      <c r="G10" s="10">
        <v>500000</v>
      </c>
      <c r="H10" s="10">
        <f>500000-34043.1</f>
        <v>465956.9</v>
      </c>
      <c r="I10" s="10">
        <v>0</v>
      </c>
      <c r="J10" s="5">
        <v>1</v>
      </c>
      <c r="K10" s="5">
        <v>1</v>
      </c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47</v>
      </c>
      <c r="B11" s="12" t="s">
        <v>32</v>
      </c>
      <c r="C11" s="12" t="s">
        <v>44</v>
      </c>
      <c r="D11" s="12" t="s">
        <v>24</v>
      </c>
      <c r="E11" s="12" t="s">
        <v>49</v>
      </c>
      <c r="F11" s="12" t="s">
        <v>48</v>
      </c>
      <c r="G11" s="10">
        <v>50000</v>
      </c>
      <c r="H11" s="10">
        <v>50000</v>
      </c>
      <c r="I11" s="10">
        <v>0</v>
      </c>
      <c r="J11" s="5">
        <v>1</v>
      </c>
      <c r="K11" s="5">
        <v>1</v>
      </c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50</v>
      </c>
      <c r="B12" s="12" t="s">
        <v>51</v>
      </c>
      <c r="C12" s="12" t="s">
        <v>44</v>
      </c>
      <c r="D12" s="12" t="s">
        <v>24</v>
      </c>
      <c r="E12" s="12" t="s">
        <v>53</v>
      </c>
      <c r="F12" s="12" t="s">
        <v>52</v>
      </c>
      <c r="G12" s="10">
        <v>50000</v>
      </c>
      <c r="H12" s="10">
        <v>50000</v>
      </c>
      <c r="I12" s="10">
        <v>0</v>
      </c>
      <c r="J12" s="5">
        <v>1</v>
      </c>
      <c r="K12" s="5">
        <v>1</v>
      </c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31</v>
      </c>
      <c r="B13" s="12" t="s">
        <v>32</v>
      </c>
      <c r="C13" s="12" t="s">
        <v>54</v>
      </c>
      <c r="D13" s="12" t="s">
        <v>24</v>
      </c>
      <c r="E13" s="12" t="s">
        <v>49</v>
      </c>
      <c r="F13" s="12" t="s">
        <v>48</v>
      </c>
      <c r="G13" s="10">
        <v>0</v>
      </c>
      <c r="H13" s="10">
        <v>34043.1</v>
      </c>
      <c r="I13" s="10">
        <v>34043.1</v>
      </c>
      <c r="J13" s="5">
        <v>0</v>
      </c>
      <c r="K13" s="5">
        <v>1</v>
      </c>
      <c r="L13" s="5">
        <v>1</v>
      </c>
      <c r="M13" s="8" t="s">
        <v>17</v>
      </c>
      <c r="N13" s="7">
        <f>IF(G13&gt;0,I13/G13,0)</f>
        <v>0</v>
      </c>
      <c r="O13" s="7">
        <f>IF(H13&gt;0,I13/H13,0)</f>
        <v>1</v>
      </c>
      <c r="P13" s="6">
        <f>IF(J13=0,0,L13/J13)</f>
        <v>0</v>
      </c>
      <c r="Q13" s="6">
        <f>IF(L13=0,0,L13/K13)</f>
        <v>1</v>
      </c>
    </row>
    <row r="14" spans="1:17" x14ac:dyDescent="0.25">
      <c r="A14" s="12" t="s">
        <v>47</v>
      </c>
      <c r="B14" s="12" t="s">
        <v>32</v>
      </c>
      <c r="C14" s="12" t="s">
        <v>55</v>
      </c>
      <c r="D14" s="12" t="s">
        <v>24</v>
      </c>
      <c r="E14" s="12" t="s">
        <v>49</v>
      </c>
      <c r="F14" s="12" t="s">
        <v>48</v>
      </c>
      <c r="G14" s="10">
        <v>794000</v>
      </c>
      <c r="H14" s="10">
        <v>794000</v>
      </c>
      <c r="I14" s="10">
        <v>0</v>
      </c>
      <c r="J14" s="5">
        <v>4</v>
      </c>
      <c r="K14" s="5">
        <v>4</v>
      </c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35</v>
      </c>
      <c r="B15" s="12" t="s">
        <v>36</v>
      </c>
      <c r="C15" s="12" t="s">
        <v>56</v>
      </c>
      <c r="D15" s="12" t="s">
        <v>24</v>
      </c>
      <c r="E15" s="12" t="s">
        <v>38</v>
      </c>
      <c r="F15" s="12" t="s">
        <v>37</v>
      </c>
      <c r="G15" s="10">
        <v>20000</v>
      </c>
      <c r="H15" s="10">
        <v>20000</v>
      </c>
      <c r="I15" s="10">
        <v>0</v>
      </c>
      <c r="J15" s="5">
        <v>1</v>
      </c>
      <c r="K15" s="5">
        <v>1</v>
      </c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57</v>
      </c>
      <c r="B16" s="12" t="s">
        <v>58</v>
      </c>
      <c r="C16" s="12" t="s">
        <v>56</v>
      </c>
      <c r="D16" s="12" t="s">
        <v>24</v>
      </c>
      <c r="E16" s="12" t="s">
        <v>60</v>
      </c>
      <c r="F16" s="12" t="s">
        <v>59</v>
      </c>
      <c r="G16" s="10">
        <v>9200</v>
      </c>
      <c r="H16" s="10">
        <v>9200</v>
      </c>
      <c r="I16" s="10">
        <v>0</v>
      </c>
      <c r="J16" s="5">
        <v>1</v>
      </c>
      <c r="K16" s="5">
        <v>1</v>
      </c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1:18" x14ac:dyDescent="0.25">
      <c r="A17" s="12" t="s">
        <v>31</v>
      </c>
      <c r="B17" s="12" t="s">
        <v>32</v>
      </c>
      <c r="C17" s="12" t="s">
        <v>61</v>
      </c>
      <c r="D17" s="12" t="s">
        <v>24</v>
      </c>
      <c r="E17" s="12" t="s">
        <v>63</v>
      </c>
      <c r="F17" s="12" t="s">
        <v>62</v>
      </c>
      <c r="G17" s="10">
        <v>8500</v>
      </c>
      <c r="H17" s="10">
        <v>8500</v>
      </c>
      <c r="I17" s="10">
        <v>0</v>
      </c>
      <c r="J17" s="5">
        <v>1</v>
      </c>
      <c r="K17" s="5">
        <v>1</v>
      </c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8" x14ac:dyDescent="0.25">
      <c r="A18" s="12" t="s">
        <v>47</v>
      </c>
      <c r="B18" s="12" t="s">
        <v>32</v>
      </c>
      <c r="C18" s="12" t="s">
        <v>61</v>
      </c>
      <c r="D18" s="12" t="s">
        <v>24</v>
      </c>
      <c r="E18" s="12" t="s">
        <v>46</v>
      </c>
      <c r="F18" s="12" t="s">
        <v>45</v>
      </c>
      <c r="G18" s="10">
        <v>8500</v>
      </c>
      <c r="H18" s="10">
        <v>8500</v>
      </c>
      <c r="I18" s="10">
        <v>0</v>
      </c>
      <c r="J18" s="5">
        <v>1</v>
      </c>
      <c r="K18" s="5">
        <v>1</v>
      </c>
      <c r="L18" s="5"/>
      <c r="M18" s="8" t="s">
        <v>17</v>
      </c>
      <c r="N18" s="7">
        <f>IF(G18&gt;0,I18/G18,0)</f>
        <v>0</v>
      </c>
      <c r="O18" s="7">
        <f>IF(H18&gt;0,I18/H18,0)</f>
        <v>0</v>
      </c>
      <c r="P18" s="6">
        <f>IF(J18=0,0,L18/J18)</f>
        <v>0</v>
      </c>
      <c r="Q18" s="6">
        <f>IF(L18=0,0,L18/K18)</f>
        <v>0</v>
      </c>
    </row>
    <row r="19" spans="1:18" x14ac:dyDescent="0.25">
      <c r="A19" s="12" t="s">
        <v>47</v>
      </c>
      <c r="B19" s="12" t="s">
        <v>32</v>
      </c>
      <c r="C19" s="12" t="s">
        <v>61</v>
      </c>
      <c r="D19" s="12" t="s">
        <v>24</v>
      </c>
      <c r="E19" s="12" t="s">
        <v>49</v>
      </c>
      <c r="F19" s="12" t="s">
        <v>48</v>
      </c>
      <c r="G19" s="10">
        <v>34000</v>
      </c>
      <c r="H19" s="10">
        <v>34000</v>
      </c>
      <c r="I19" s="10">
        <v>0</v>
      </c>
      <c r="J19" s="5">
        <v>4</v>
      </c>
      <c r="K19" s="5">
        <v>4</v>
      </c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8" x14ac:dyDescent="0.25">
      <c r="A20" s="12" t="s">
        <v>50</v>
      </c>
      <c r="B20" s="12" t="s">
        <v>51</v>
      </c>
      <c r="C20" s="12" t="s">
        <v>61</v>
      </c>
      <c r="D20" s="12" t="s">
        <v>24</v>
      </c>
      <c r="E20" s="12" t="s">
        <v>53</v>
      </c>
      <c r="F20" s="12" t="s">
        <v>52</v>
      </c>
      <c r="G20" s="10">
        <v>42500</v>
      </c>
      <c r="H20" s="10">
        <v>42500</v>
      </c>
      <c r="I20" s="10">
        <v>0</v>
      </c>
      <c r="J20" s="5">
        <v>5</v>
      </c>
      <c r="K20" s="5">
        <v>5</v>
      </c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8" x14ac:dyDescent="0.25">
      <c r="A21" s="12" t="s">
        <v>39</v>
      </c>
      <c r="B21" s="12" t="s">
        <v>40</v>
      </c>
      <c r="C21" s="12" t="s">
        <v>61</v>
      </c>
      <c r="D21" s="12" t="s">
        <v>24</v>
      </c>
      <c r="E21" s="12" t="s">
        <v>42</v>
      </c>
      <c r="F21" s="12" t="s">
        <v>41</v>
      </c>
      <c r="G21" s="10">
        <v>8500</v>
      </c>
      <c r="H21" s="10">
        <v>8500</v>
      </c>
      <c r="I21" s="10">
        <v>0</v>
      </c>
      <c r="J21" s="5">
        <v>1</v>
      </c>
      <c r="K21" s="5">
        <v>1</v>
      </c>
      <c r="L21" s="5"/>
      <c r="M21" s="8" t="s">
        <v>17</v>
      </c>
      <c r="N21" s="7">
        <f>IF(G21&gt;0,I21/G21,0)</f>
        <v>0</v>
      </c>
      <c r="O21" s="7">
        <f>IF(H21&gt;0,I21/H21,0)</f>
        <v>0</v>
      </c>
      <c r="P21" s="6">
        <f>IF(J21=0,0,L21/J21)</f>
        <v>0</v>
      </c>
      <c r="Q21" s="6">
        <f>IF(L21=0,0,L21/K21)</f>
        <v>0</v>
      </c>
    </row>
    <row r="22" spans="1:18" x14ac:dyDescent="0.25">
      <c r="A22" s="12" t="s">
        <v>27</v>
      </c>
      <c r="B22" s="12" t="s">
        <v>28</v>
      </c>
      <c r="C22" s="12" t="s">
        <v>64</v>
      </c>
      <c r="D22" s="12" t="s">
        <v>24</v>
      </c>
      <c r="E22" s="12" t="s">
        <v>30</v>
      </c>
      <c r="F22" s="12" t="s">
        <v>29</v>
      </c>
      <c r="G22" s="10">
        <v>290000</v>
      </c>
      <c r="H22" s="10">
        <v>290000</v>
      </c>
      <c r="I22" s="10">
        <v>0</v>
      </c>
      <c r="J22" s="5">
        <v>1</v>
      </c>
      <c r="K22" s="5">
        <v>1</v>
      </c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8" x14ac:dyDescent="0.25">
      <c r="A23" s="12" t="s">
        <v>31</v>
      </c>
      <c r="B23" s="12" t="s">
        <v>32</v>
      </c>
      <c r="C23" s="12" t="s">
        <v>64</v>
      </c>
      <c r="D23" s="12" t="s">
        <v>24</v>
      </c>
      <c r="E23" s="12" t="s">
        <v>49</v>
      </c>
      <c r="F23" s="12" t="s">
        <v>48</v>
      </c>
      <c r="G23" s="10">
        <v>552000</v>
      </c>
      <c r="H23" s="10">
        <v>552000</v>
      </c>
      <c r="I23" s="10">
        <v>33189.660000000003</v>
      </c>
      <c r="J23" s="5">
        <v>5</v>
      </c>
      <c r="K23" s="5">
        <v>5</v>
      </c>
      <c r="L23" s="5">
        <v>1</v>
      </c>
      <c r="M23" s="8" t="s">
        <v>17</v>
      </c>
      <c r="N23" s="7">
        <f>IF(G23&gt;0,I23/G23,0)</f>
        <v>6.0126195652173919E-2</v>
      </c>
      <c r="O23" s="7">
        <f>IF(H23&gt;0,I23/H23,0)</f>
        <v>6.0126195652173919E-2</v>
      </c>
      <c r="P23" s="6">
        <f>IF(J23=0,0,L23/J23)</f>
        <v>0.2</v>
      </c>
      <c r="Q23" s="6">
        <f>IF(L23=0,0,L23/K23)</f>
        <v>0.2</v>
      </c>
    </row>
    <row r="24" spans="1:18" x14ac:dyDescent="0.25">
      <c r="A24" s="12" t="s">
        <v>21</v>
      </c>
      <c r="B24" s="12" t="s">
        <v>22</v>
      </c>
      <c r="C24" s="12" t="s">
        <v>65</v>
      </c>
      <c r="D24" s="12" t="s">
        <v>66</v>
      </c>
      <c r="E24" s="12" t="s">
        <v>26</v>
      </c>
      <c r="F24" s="12" t="s">
        <v>25</v>
      </c>
      <c r="G24" s="10">
        <v>4408100</v>
      </c>
      <c r="H24" s="10">
        <v>4408100</v>
      </c>
      <c r="I24" s="10">
        <v>0</v>
      </c>
      <c r="J24" s="5">
        <v>3</v>
      </c>
      <c r="K24" s="5">
        <v>3</v>
      </c>
      <c r="L24" s="5"/>
      <c r="M24" s="8" t="s">
        <v>17</v>
      </c>
      <c r="N24" s="7">
        <f>IF(G24&gt;0,I24/G24,0)</f>
        <v>0</v>
      </c>
      <c r="O24" s="7">
        <f>IF(H24&gt;0,I24/H24,0)</f>
        <v>0</v>
      </c>
      <c r="P24" s="6">
        <f>IF(J24=0,0,L24/J24)</f>
        <v>0</v>
      </c>
      <c r="Q24" s="6">
        <f>IF(L24=0,0,L24/K24)</f>
        <v>0</v>
      </c>
    </row>
    <row r="25" spans="1:18" x14ac:dyDescent="0.25">
      <c r="A25" s="12" t="s">
        <v>47</v>
      </c>
      <c r="B25" s="12" t="s">
        <v>22</v>
      </c>
      <c r="C25" s="12" t="s">
        <v>67</v>
      </c>
      <c r="D25" s="12" t="s">
        <v>66</v>
      </c>
      <c r="E25" s="12" t="s">
        <v>26</v>
      </c>
      <c r="F25" s="12" t="s">
        <v>25</v>
      </c>
      <c r="G25" s="10">
        <v>3773576</v>
      </c>
      <c r="H25" s="10">
        <v>3773576</v>
      </c>
      <c r="I25" s="10">
        <v>0</v>
      </c>
      <c r="J25" s="5">
        <v>2</v>
      </c>
      <c r="K25" s="5">
        <v>2</v>
      </c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8" x14ac:dyDescent="0.25">
      <c r="A26" s="12" t="s">
        <v>27</v>
      </c>
      <c r="B26" s="12" t="s">
        <v>28</v>
      </c>
      <c r="C26" s="12" t="s">
        <v>67</v>
      </c>
      <c r="D26" s="12" t="s">
        <v>66</v>
      </c>
      <c r="E26" s="12" t="s">
        <v>30</v>
      </c>
      <c r="F26" s="12" t="s">
        <v>29</v>
      </c>
      <c r="G26" s="10">
        <v>268590</v>
      </c>
      <c r="H26" s="10">
        <v>268590</v>
      </c>
      <c r="I26" s="10">
        <v>0</v>
      </c>
      <c r="J26" s="5">
        <v>1</v>
      </c>
      <c r="K26" s="5">
        <v>1</v>
      </c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8" ht="14.45" x14ac:dyDescent="0.35">
      <c r="G27" s="11">
        <f>SUM(G4:G26)</f>
        <v>11288966</v>
      </c>
      <c r="H27" s="11">
        <f>SUM(H4:H26)</f>
        <v>11288966</v>
      </c>
      <c r="I27" s="11">
        <f>SUM(I4:I26)</f>
        <v>140291.71</v>
      </c>
      <c r="P27" s="14">
        <f t="shared" ref="P27" si="0">IF(J27=0,0,L27/J27)</f>
        <v>0</v>
      </c>
      <c r="Q27" s="14">
        <f t="shared" ref="Q27" si="1">IF(L27=0,0,L27/K27)</f>
        <v>0</v>
      </c>
      <c r="R27" s="13"/>
    </row>
    <row r="28" spans="1:18" x14ac:dyDescent="0.25">
      <c r="A28" s="23" t="s">
        <v>69</v>
      </c>
      <c r="P28" s="13"/>
      <c r="Q28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CONTABILIDAD</cp:lastModifiedBy>
  <dcterms:created xsi:type="dcterms:W3CDTF">2023-06-21T19:35:53Z</dcterms:created>
  <dcterms:modified xsi:type="dcterms:W3CDTF">2024-04-30T18:25:13Z</dcterms:modified>
</cp:coreProperties>
</file>